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Alle Notenblätter XLSX für Upload\"/>
    </mc:Choice>
  </mc:AlternateContent>
  <xr:revisionPtr revIDLastSave="0" documentId="13_ncr:1_{D59B375A-AA19-4828-862D-1BAA0866EB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2" r:id="rId2"/>
  </sheets>
  <definedNames>
    <definedName name="_xlnm.Print_Area" localSheetId="1">Rückseite!$A$1:$H$42</definedName>
    <definedName name="_xlnm.Print_Area" localSheetId="0">Vorderseite!$A$1:$G$48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D10" i="2"/>
  <c r="H10" i="2"/>
  <c r="D29" i="2"/>
  <c r="F29" i="2"/>
  <c r="D25" i="2"/>
  <c r="H25" i="2"/>
  <c r="F15" i="2"/>
  <c r="F16" i="2"/>
  <c r="F17" i="2"/>
  <c r="F18" i="2"/>
  <c r="A1" i="2"/>
  <c r="F1" i="2"/>
  <c r="E25" i="2"/>
  <c r="D32" i="2"/>
  <c r="F32" i="2"/>
  <c r="F19" i="2"/>
  <c r="H19" i="2"/>
  <c r="D30" i="2"/>
  <c r="F30" i="2"/>
  <c r="F33" i="2"/>
  <c r="H33" i="2"/>
</calcChain>
</file>

<file path=xl/sharedStrings.xml><?xml version="1.0" encoding="utf-8"?>
<sst xmlns="http://schemas.openxmlformats.org/spreadsheetml/2006/main" count="76" uniqueCount="64">
  <si>
    <t>Familienname und Vorname / 
Nom et prénom / Cognome e nome:</t>
  </si>
  <si>
    <t>Prüfungsaufgaben / Travaux d'examen / Lavori d'esame: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</si>
  <si>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</si>
  <si>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</si>
  <si>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</si>
  <si>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</si>
  <si>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</si>
  <si>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</si>
  <si>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</si>
  <si>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</si>
  <si>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3.</t>
  </si>
  <si>
    <t>4.</t>
  </si>
  <si>
    <t>Die Sekretärin, der Sekretär / La, le secrétaire / 
La segretaria, il segretario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</si>
  <si>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</si>
  <si>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</si>
  <si>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</si>
  <si>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</si>
  <si>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>a.</t>
  </si>
  <si>
    <t>b.</t>
  </si>
  <si>
    <t>c.</t>
  </si>
  <si>
    <t>d.</t>
  </si>
  <si>
    <t>Noten/
Notes/
Note</t>
  </si>
  <si>
    <t>Produkt/
Produits/
Prodotto</t>
  </si>
  <si>
    <t>Prüfungsergebnis / Résultat de l'examen / Risultato d'esame</t>
  </si>
  <si>
    <t>Prüfungsdatum / 
Date de l'examen / 
Data dell'esame:</t>
  </si>
  <si>
    <t>Nummer / 
Nombre / Numéro: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</si>
  <si>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</si>
  <si>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</si>
  <si>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</si>
  <si>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</si>
  <si>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</si>
  <si>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Qualifikationsbereich Berufskenntnisse / Domaine de qualification Connaissances professionnelles / 
Settore di qualificazione Conoscenze professionali</t>
  </si>
  <si>
    <t>Qualifikationsbereich Allgemeinbildung / 
Domaine de qualification Culture générale / 
Settore di qualificazione Cultura generale</t>
  </si>
  <si>
    <t>Gemäss der Verordnung über die berufliche Grundbildung vom 28.09.2010 / Ordonnances sur la formation professionnelle initiale 28.09.2010 / 
Ordinanze sulla formazione professionale di base 28.09.2010</t>
  </si>
  <si>
    <t>** Auf eine ganze oder halbe Note gerundet / A arrondir à une note entière ou à une demi-note / Arrotondare al punto o al mezzo punto</t>
  </si>
  <si>
    <t xml:space="preserve"> * Auf eine Dezimalstelle zu runden / A arrondir à une décimale / Approssimare a un decimale</t>
  </si>
  <si>
    <t>Noten**/ 
Notes**/
Note**</t>
  </si>
  <si>
    <t xml:space="preserve">                 : 4 = Note des Qualifikationsbereichs* /
                         Note du domaine de qualification* /
                         Nota di settore di qualificazione*</t>
  </si>
  <si>
    <r>
      <t>Faktor/ 
Coefficient</t>
    </r>
    <r>
      <rPr>
        <sz val="6"/>
        <rFont val="Arial"/>
        <family val="2"/>
      </rPr>
      <t xml:space="preserve">/ </t>
    </r>
    <r>
      <rPr>
        <sz val="7"/>
        <rFont val="Arial"/>
        <family val="2"/>
      </rPr>
      <t xml:space="preserve">
Fattore</t>
    </r>
  </si>
  <si>
    <t>Ofenbauerin EFZ / Ofenbauer EFZ</t>
  </si>
  <si>
    <t>Poêlière-fumiste CFC / Poêlier-fumiste CFC</t>
  </si>
  <si>
    <t>Fumista AFC</t>
  </si>
  <si>
    <t>Berufskundlicher Unterricht / 
Enseignement des connaissances professionnelles / 
Insegnamento professionale</t>
  </si>
  <si>
    <t>Überbetriebliche Kurse / 
Cours interentreprises / 
Corsi interaziendali</t>
  </si>
  <si>
    <t xml:space="preserve"> : 6 = Note des Qualifikationsbereichs* /
         Note du domaine de qualification* /
         Nota di settore di qualificazione*</t>
  </si>
  <si>
    <t xml:space="preserve">Die Prüfung ist bestanden, wenn weder die Note des Qualifikationsbereichs Praktische Arbeiten noch die Gesamtnote den Wert 4 unterschreitet. / L'examen est réussi si la note de domaine de qualification Travaux pratiques et la note globale sont égales ou supérieures à 4,0. / L’esame finale è superato se per il campo di qualificazione Lavori pratici e la nota complessiva raggiunge o supera il 4. </t>
  </si>
  <si>
    <t>Arbeitssicherheit, Gesundheitsschutz, Brandschutz, betrieblicher Umweltschutz / Sécurité au travail, protection de la santé, protection incendie et protection de l’environnement dans le contexte de l’entreprise / Sicurezza sul lavoro, protezione della salute, Sicurezza sul lavoro, protezione della salute, prevenzione incendi e protezione dell’ambiente in ambito aziendale</t>
  </si>
  <si>
    <t>Kachelware bearbeiten und setzen / 
Traitement et pose de catelles / 
Trattamento e posa di piastrelle</t>
  </si>
  <si>
    <t>Innenausbau, gemauerte Aussenhüllen / 
Aménagement intérieur, coques extérieures maçonnées / 
Ristrutturazione interna, involucri esterni murati</t>
  </si>
  <si>
    <t>Unterbau / 
Sous-construction / 
Sottofondo</t>
  </si>
  <si>
    <t>Verkleidungsarbeiten / 
Travaux d’habillaget / 
Lavori di rivestimento</t>
  </si>
  <si>
    <t>Kundenberatung, Administration, Arbeitsvorbereitung / 
Conseil à la clientèle, administration, préparation des travaux / 
Consulenza alla clientela, amministrazione, preparazione del lavoro</t>
  </si>
  <si>
    <t>Bau von Öfen und Cheminées / 
Fabrication de poêles et de cheminées / 
Fabbricazione di stufe e camini</t>
  </si>
  <si>
    <t>Montage und Installation vorgefertigter Öfen und Cheminées / 
Montage et installation de poêles et de cheminées préfabriqués / 
Montaggio e istallazione di stufe e camini prefabbricati</t>
  </si>
  <si>
    <t>Erfahrungsnote / 
Note d'expérience  / 
Nota relativa</t>
  </si>
  <si>
    <t>Erfahrungsnote / Note d'expérience / Nota relativa</t>
  </si>
  <si>
    <t>Note**</t>
  </si>
  <si>
    <r>
      <t xml:space="preserve">Qualifikationsbereich Berufskenntnisse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Settore di qualificazione Connoscenze professional</t>
    </r>
    <r>
      <rPr>
        <sz val="9"/>
        <rFont val="Arial"/>
        <family val="2"/>
      </rPr>
      <t>i (4 ore)</t>
    </r>
  </si>
  <si>
    <t xml:space="preserve">                         : 2 = Erfahrungsnote* /
                                 Note d‘expérience* /
                                 Nota relativa*</t>
  </si>
  <si>
    <r>
      <t xml:space="preserve">Qualifikationsbereich vorgegebene praktische Arbeit VPA </t>
    </r>
    <r>
      <rPr>
        <sz val="9"/>
        <rFont val="Arial"/>
        <family val="2"/>
      </rPr>
      <t>(16 Stunden)</t>
    </r>
    <r>
      <rPr>
        <b/>
        <sz val="9"/>
        <rFont val="Arial"/>
        <family val="2"/>
      </rPr>
      <t xml:space="preserve"> / Domaine de qualification Travail pratique prescrit TPP </t>
    </r>
    <r>
      <rPr>
        <sz val="9"/>
        <rFont val="Arial"/>
        <family val="2"/>
      </rPr>
      <t>(16 heures)</t>
    </r>
    <r>
      <rPr>
        <b/>
        <sz val="9"/>
        <rFont val="Arial"/>
        <family val="2"/>
      </rPr>
      <t xml:space="preserve"> / Settore di qualificazione Lavoro pratico prestabilito LPP </t>
    </r>
    <r>
      <rPr>
        <sz val="9"/>
        <rFont val="Arial"/>
        <family val="2"/>
      </rPr>
      <t>(16 ore)</t>
    </r>
  </si>
  <si>
    <t>Qualifikationsbereich Praktische Arbeit/ 
Domaine de qualification Travail pratique / 
Settore di qualificazion Lavoro pratico</t>
  </si>
  <si>
    <t>** Zulässige Eingabewerte</t>
  </si>
  <si>
    <t>Gewicht. /
Pondéra. /
Pondera.</t>
  </si>
  <si>
    <t xml:space="preserve">                            : 100 = Gesamtnote* /
                                      Note globale* /
                                      Nota globale*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</si>
</sst>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0" fontId="5" fillId="0" borderId="1" xfId="0" applyFont="1" applyBorder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8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49" fontId="5" fillId="0" borderId="11" xfId="0" applyNumberFormat="1" applyFont="1" applyBorder="1" applyAlignment="1">
      <alignment horizontal="left" vertical="top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6" fillId="0" borderId="10" xfId="0" applyNumberFormat="1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vertical="top" wrapText="1"/>
    </xf>
    <xf numFmtId="0" fontId="5" fillId="0" borderId="14" xfId="0" applyFont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6" fillId="0" borderId="11" xfId="0" applyNumberFormat="1" applyFont="1" applyBorder="1" applyAlignment="1" applyProtection="1">
      <alignment horizontal="center" vertical="center" wrapText="1"/>
      <protection locked="0"/>
    </xf>
    <xf numFmtId="164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9" fontId="6" fillId="0" borderId="11" xfId="1" applyFont="1" applyBorder="1" applyAlignment="1">
      <alignment horizontal="center" vertical="center"/>
    </xf>
    <xf numFmtId="9" fontId="6" fillId="0" borderId="11" xfId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5" fontId="6" fillId="0" borderId="1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164" fontId="7" fillId="0" borderId="14" xfId="0" applyNumberFormat="1" applyFont="1" applyBorder="1" applyAlignment="1" applyProtection="1">
      <alignment horizontal="left" vertical="top"/>
      <protection locked="0"/>
    </xf>
    <xf numFmtId="164" fontId="7" fillId="0" borderId="17" xfId="0" applyNumberFormat="1" applyFont="1" applyBorder="1" applyAlignment="1" applyProtection="1">
      <alignment horizontal="left" vertical="top"/>
      <protection locked="0"/>
    </xf>
    <xf numFmtId="164" fontId="7" fillId="0" borderId="4" xfId="0" applyNumberFormat="1" applyFont="1" applyBorder="1" applyAlignment="1" applyProtection="1">
      <alignment horizontal="left" vertical="top"/>
      <protection locked="0"/>
    </xf>
    <xf numFmtId="49" fontId="5" fillId="0" borderId="14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6" fillId="0" borderId="10" xfId="0" applyFont="1" applyBorder="1"/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 applyProtection="1">
      <alignment horizontal="left" vertical="top"/>
      <protection locked="0"/>
    </xf>
    <xf numFmtId="0" fontId="5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49" fontId="5" fillId="0" borderId="14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49" fontId="5" fillId="0" borderId="0" xfId="0" applyNumberFormat="1" applyFont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2" fontId="5" fillId="0" borderId="14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49" fontId="5" fillId="0" borderId="17" xfId="0" applyNumberFormat="1" applyFont="1" applyBorder="1" applyAlignment="1">
      <alignment horizontal="left" vertical="top" wrapText="1"/>
    </xf>
    <xf numFmtId="164" fontId="7" fillId="0" borderId="2" xfId="0" applyNumberFormat="1" applyFont="1" applyBorder="1" applyAlignment="1" applyProtection="1">
      <alignment horizontal="left" vertical="top"/>
      <protection locked="0"/>
    </xf>
    <xf numFmtId="164" fontId="7" fillId="0" borderId="3" xfId="0" applyNumberFormat="1" applyFont="1" applyBorder="1" applyAlignment="1" applyProtection="1">
      <alignment horizontal="left" vertical="top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28575</xdr:rowOff>
    </xdr:from>
    <xdr:to>
      <xdr:col>7</xdr:col>
      <xdr:colOff>19050</xdr:colOff>
      <xdr:row>47</xdr:row>
      <xdr:rowOff>47625</xdr:rowOff>
    </xdr:to>
    <xdr:pic>
      <xdr:nvPicPr>
        <xdr:cNvPr id="1083" name="Grafik 2">
          <a:extLst>
            <a:ext uri="{FF2B5EF4-FFF2-40B4-BE49-F238E27FC236}">
              <a16:creationId xmlns:a16="http://schemas.microsoft.com/office/drawing/2014/main" id="{347B0790-5F83-0137-0396-277B50A18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25063" r="3995" b="48245"/>
        <a:stretch>
          <a:fillRect/>
        </a:stretch>
      </xdr:blipFill>
      <xdr:spPr bwMode="auto">
        <a:xfrm>
          <a:off x="0" y="8572500"/>
          <a:ext cx="61436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opLeftCell="A3" zoomScale="120" zoomScaleNormal="120" workbookViewId="0">
      <selection activeCell="A27" sqref="A27:G27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5">
        <v>51204</v>
      </c>
      <c r="B1" s="61" t="s">
        <v>39</v>
      </c>
      <c r="C1" s="61"/>
      <c r="D1" s="61"/>
      <c r="E1" s="62"/>
      <c r="F1" s="60" t="s">
        <v>24</v>
      </c>
      <c r="G1" s="26"/>
    </row>
    <row r="2" spans="1:8" s="3" customFormat="1" ht="14.25" customHeight="1" x14ac:dyDescent="0.2">
      <c r="B2" s="61" t="s">
        <v>40</v>
      </c>
      <c r="C2" s="61"/>
      <c r="D2" s="61"/>
      <c r="E2" s="62"/>
      <c r="F2" s="60"/>
      <c r="G2" s="2"/>
    </row>
    <row r="3" spans="1:8" s="3" customFormat="1" ht="14.25" customHeight="1" x14ac:dyDescent="0.2">
      <c r="B3" s="61" t="s">
        <v>41</v>
      </c>
      <c r="C3" s="61"/>
      <c r="D3" s="61"/>
      <c r="E3" s="62"/>
      <c r="F3" s="63" t="s">
        <v>25</v>
      </c>
      <c r="G3" s="20"/>
    </row>
    <row r="4" spans="1:8" s="3" customFormat="1" ht="15.75" customHeight="1" thickBot="1" x14ac:dyDescent="0.2">
      <c r="F4" s="64"/>
    </row>
    <row r="5" spans="1:8" s="2" customFormat="1" ht="17.25" customHeight="1" x14ac:dyDescent="0.2">
      <c r="A5" s="17"/>
      <c r="B5" s="66" t="s">
        <v>16</v>
      </c>
      <c r="C5" s="66"/>
      <c r="D5" s="66"/>
      <c r="E5" s="66"/>
      <c r="F5" s="66"/>
      <c r="G5" s="18"/>
      <c r="H5" s="10"/>
    </row>
    <row r="6" spans="1:8" s="2" customFormat="1" ht="17.25" customHeight="1" thickBot="1" x14ac:dyDescent="0.25">
      <c r="A6" s="67" t="s">
        <v>26</v>
      </c>
      <c r="B6" s="68"/>
      <c r="C6" s="68"/>
      <c r="D6" s="68"/>
      <c r="E6" s="68"/>
      <c r="F6" s="68"/>
      <c r="G6" s="69"/>
      <c r="H6" s="10"/>
    </row>
    <row r="7" spans="1:8" s="3" customFormat="1" ht="11.25" customHeight="1" x14ac:dyDescent="0.15"/>
    <row r="8" spans="1:8" s="3" customFormat="1" ht="21" customHeight="1" x14ac:dyDescent="0.15">
      <c r="A8" s="70" t="s">
        <v>33</v>
      </c>
      <c r="B8" s="70"/>
      <c r="C8" s="70"/>
      <c r="D8" s="70"/>
      <c r="E8" s="70"/>
      <c r="F8" s="70"/>
      <c r="G8" s="70"/>
    </row>
    <row r="9" spans="1:8" s="2" customFormat="1" x14ac:dyDescent="0.2"/>
    <row r="10" spans="1:8" s="5" customFormat="1" ht="12" customHeight="1" x14ac:dyDescent="0.2">
      <c r="A10" s="65" t="s">
        <v>27</v>
      </c>
      <c r="B10" s="65"/>
      <c r="C10" s="65"/>
      <c r="D10" s="65"/>
      <c r="E10" s="65"/>
      <c r="F10" s="65"/>
      <c r="G10" s="65"/>
    </row>
    <row r="11" spans="1:8" s="3" customFormat="1" ht="9" x14ac:dyDescent="0.15"/>
    <row r="12" spans="1:8" s="3" customFormat="1" ht="9" x14ac:dyDescent="0.15">
      <c r="A12" s="71" t="s">
        <v>0</v>
      </c>
      <c r="B12" s="71"/>
      <c r="C12" s="52"/>
      <c r="D12" s="52"/>
      <c r="E12" s="52"/>
      <c r="F12" s="52"/>
      <c r="G12" s="52"/>
    </row>
    <row r="13" spans="1:8" s="5" customFormat="1" ht="10.5" customHeight="1" x14ac:dyDescent="0.2">
      <c r="A13" s="72"/>
      <c r="B13" s="72"/>
      <c r="C13" s="51"/>
      <c r="D13" s="51"/>
      <c r="E13" s="51"/>
      <c r="F13" s="51"/>
      <c r="G13" s="51"/>
    </row>
    <row r="14" spans="1:8" s="3" customFormat="1" ht="9" x14ac:dyDescent="0.15"/>
    <row r="15" spans="1:8" s="3" customFormat="1" ht="9" x14ac:dyDescent="0.15">
      <c r="A15" s="71" t="s">
        <v>4</v>
      </c>
      <c r="B15" s="71"/>
      <c r="C15" s="53"/>
      <c r="D15" s="52"/>
      <c r="E15" s="52"/>
      <c r="F15" s="52"/>
      <c r="G15" s="52"/>
    </row>
    <row r="16" spans="1:8" s="5" customFormat="1" ht="12" x14ac:dyDescent="0.2">
      <c r="A16" s="72"/>
      <c r="B16" s="72"/>
      <c r="C16" s="51"/>
      <c r="D16" s="51"/>
      <c r="E16" s="51"/>
      <c r="F16" s="51"/>
      <c r="G16" s="51"/>
    </row>
    <row r="17" spans="1:7" s="2" customFormat="1" ht="13.5" customHeight="1" x14ac:dyDescent="0.2"/>
    <row r="18" spans="1:7" s="3" customFormat="1" ht="9" x14ac:dyDescent="0.15">
      <c r="A18" s="11"/>
      <c r="B18" s="12"/>
      <c r="C18" s="12"/>
      <c r="D18" s="12"/>
      <c r="E18" s="12"/>
      <c r="F18" s="12"/>
      <c r="G18" s="13"/>
    </row>
    <row r="19" spans="1:7" s="5" customFormat="1" ht="12" x14ac:dyDescent="0.2">
      <c r="A19" s="73" t="s">
        <v>1</v>
      </c>
      <c r="B19" s="59"/>
      <c r="C19" s="59"/>
      <c r="D19" s="59"/>
      <c r="E19" s="59"/>
      <c r="F19" s="59"/>
      <c r="G19" s="74"/>
    </row>
    <row r="20" spans="1:7" s="3" customFormat="1" ht="9" x14ac:dyDescent="0.15">
      <c r="A20" s="75" t="s">
        <v>28</v>
      </c>
      <c r="B20" s="76"/>
      <c r="C20" s="76"/>
      <c r="D20" s="76"/>
      <c r="E20" s="76"/>
      <c r="F20" s="76"/>
      <c r="G20" s="77"/>
    </row>
    <row r="21" spans="1:7" s="3" customFormat="1" ht="9" x14ac:dyDescent="0.15">
      <c r="A21" s="14"/>
      <c r="B21" s="15"/>
      <c r="C21" s="15"/>
      <c r="D21" s="15"/>
      <c r="E21" s="15"/>
      <c r="F21" s="15"/>
      <c r="G21" s="16"/>
    </row>
    <row r="22" spans="1:7" s="2" customFormat="1" ht="10.5" customHeight="1" x14ac:dyDescent="0.2"/>
    <row r="23" spans="1:7" s="5" customFormat="1" ht="12" x14ac:dyDescent="0.2">
      <c r="A23" s="58" t="s">
        <v>2</v>
      </c>
      <c r="B23" s="59"/>
      <c r="C23" s="59"/>
      <c r="D23" s="59"/>
      <c r="E23" s="59"/>
      <c r="F23" s="59"/>
      <c r="G23" s="59"/>
    </row>
    <row r="24" spans="1:7" s="3" customFormat="1" ht="9" x14ac:dyDescent="0.15"/>
    <row r="25" spans="1:7" s="3" customFormat="1" ht="30" customHeight="1" x14ac:dyDescent="0.15">
      <c r="A25" s="81" t="s">
        <v>14</v>
      </c>
      <c r="B25" s="82"/>
      <c r="C25" s="82"/>
      <c r="D25" s="82"/>
      <c r="E25" s="82"/>
      <c r="F25" s="82"/>
      <c r="G25" s="82"/>
    </row>
    <row r="26" spans="1:7" s="3" customFormat="1" ht="9" x14ac:dyDescent="0.15"/>
    <row r="27" spans="1:7" s="3" customFormat="1" ht="191.25" customHeight="1" x14ac:dyDescent="0.15">
      <c r="A27" s="54"/>
      <c r="B27" s="55"/>
      <c r="C27" s="55"/>
      <c r="D27" s="55"/>
      <c r="E27" s="55"/>
      <c r="F27" s="55"/>
      <c r="G27" s="56"/>
    </row>
    <row r="28" spans="1:7" s="3" customFormat="1" ht="9" x14ac:dyDescent="0.15"/>
    <row r="29" spans="1:7" s="3" customFormat="1" ht="9" x14ac:dyDescent="0.15">
      <c r="A29" s="57" t="s">
        <v>5</v>
      </c>
      <c r="B29" s="57"/>
      <c r="C29" s="57"/>
      <c r="E29" s="57" t="s">
        <v>29</v>
      </c>
      <c r="F29" s="57"/>
      <c r="G29" s="57"/>
    </row>
    <row r="30" spans="1:7" s="3" customFormat="1" ht="9" x14ac:dyDescent="0.15">
      <c r="A30" s="57"/>
      <c r="B30" s="57"/>
      <c r="C30" s="57"/>
      <c r="E30" s="57"/>
      <c r="F30" s="57"/>
      <c r="G30" s="57"/>
    </row>
    <row r="31" spans="1:7" s="3" customFormat="1" ht="33" customHeight="1" x14ac:dyDescent="0.2">
      <c r="A31" s="80"/>
      <c r="B31" s="80"/>
      <c r="C31" s="80"/>
      <c r="E31" s="51"/>
      <c r="F31" s="51"/>
      <c r="G31" s="51"/>
    </row>
    <row r="32" spans="1:7" s="3" customFormat="1" ht="33.75" customHeight="1" x14ac:dyDescent="0.2">
      <c r="E32" s="51"/>
      <c r="F32" s="51"/>
      <c r="G32" s="51"/>
    </row>
    <row r="33" spans="1:7" s="3" customFormat="1" ht="9" customHeight="1" x14ac:dyDescent="0.15"/>
    <row r="34" spans="1:7" s="3" customFormat="1" ht="9" x14ac:dyDescent="0.15">
      <c r="A34" s="78" t="s">
        <v>3</v>
      </c>
      <c r="B34" s="79"/>
      <c r="C34" s="79"/>
      <c r="D34" s="79"/>
      <c r="E34" s="79"/>
      <c r="F34" s="79"/>
      <c r="G34" s="79"/>
    </row>
    <row r="35" spans="1:7" s="3" customFormat="1" ht="9" x14ac:dyDescent="0.15">
      <c r="A35" s="79"/>
      <c r="B35" s="79"/>
      <c r="C35" s="79"/>
      <c r="D35" s="79"/>
      <c r="E35" s="79"/>
      <c r="F35" s="79"/>
      <c r="G35" s="79"/>
    </row>
    <row r="36" spans="1:7" s="3" customFormat="1" ht="12.75" customHeight="1" x14ac:dyDescent="0.15">
      <c r="A36" s="79"/>
      <c r="B36" s="79"/>
      <c r="C36" s="79"/>
      <c r="D36" s="79"/>
      <c r="E36" s="79"/>
      <c r="F36" s="79"/>
      <c r="G36" s="79"/>
    </row>
    <row r="37" spans="1:7" s="3" customFormat="1" ht="9" hidden="1" x14ac:dyDescent="0.15">
      <c r="A37" s="79"/>
      <c r="B37" s="79"/>
      <c r="C37" s="79"/>
      <c r="D37" s="79"/>
      <c r="E37" s="79"/>
      <c r="F37" s="79"/>
      <c r="G37" s="79"/>
    </row>
    <row r="38" spans="1:7" s="3" customFormat="1" ht="16.5" customHeight="1" x14ac:dyDescent="0.2">
      <c r="A38" s="58" t="s">
        <v>13</v>
      </c>
      <c r="B38" s="58"/>
      <c r="C38" s="58"/>
      <c r="D38" s="58"/>
      <c r="E38" s="58"/>
      <c r="F38" s="58"/>
      <c r="G38" s="58"/>
    </row>
  </sheetData>
  <sheetProtection password="CF73" sheet="1"/>
  <mergeCells count="25">
    <mergeCell ref="A10:G10"/>
    <mergeCell ref="B5:F5"/>
    <mergeCell ref="A6:G6"/>
    <mergeCell ref="A8:G8"/>
    <mergeCell ref="A38:G38"/>
    <mergeCell ref="A12:B13"/>
    <mergeCell ref="A15:B16"/>
    <mergeCell ref="A19:G19"/>
    <mergeCell ref="A20:G20"/>
    <mergeCell ref="A34:G37"/>
    <mergeCell ref="A31:C31"/>
    <mergeCell ref="E31:G31"/>
    <mergeCell ref="A25:G25"/>
    <mergeCell ref="A29:C30"/>
    <mergeCell ref="F1:F2"/>
    <mergeCell ref="B2:E2"/>
    <mergeCell ref="B3:E3"/>
    <mergeCell ref="F3:F4"/>
    <mergeCell ref="B1:E1"/>
    <mergeCell ref="E32:G32"/>
    <mergeCell ref="C12:G13"/>
    <mergeCell ref="C15:G16"/>
    <mergeCell ref="A27:G27"/>
    <mergeCell ref="E29:G30"/>
    <mergeCell ref="A23:G23"/>
  </mergeCells>
  <phoneticPr fontId="0" type="noConversion"/>
  <pageMargins left="0.59055118110236227" right="0.59055118110236227" top="0.39370078740157483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3"/>
  <sheetViews>
    <sheetView showZeros="0" tabSelected="1" topLeftCell="A18" zoomScaleNormal="100" workbookViewId="0">
      <selection activeCell="D18" sqref="D18"/>
    </sheetView>
  </sheetViews>
  <sheetFormatPr baseColWidth="10" defaultRowHeight="12.75" x14ac:dyDescent="0.2"/>
  <cols>
    <col min="1" max="1" width="2.28515625" style="1" customWidth="1"/>
    <col min="2" max="2" width="19.140625" customWidth="1"/>
    <col min="3" max="3" width="21.85546875" customWidth="1"/>
    <col min="4" max="4" width="7.42578125" customWidth="1"/>
    <col min="5" max="5" width="7.85546875" customWidth="1"/>
    <col min="6" max="6" width="7.42578125" customWidth="1"/>
    <col min="7" max="7" width="24.85546875" customWidth="1"/>
    <col min="8" max="8" width="10.5703125" customWidth="1"/>
  </cols>
  <sheetData>
    <row r="1" spans="1:16" s="3" customFormat="1" ht="12" x14ac:dyDescent="0.2">
      <c r="A1" s="88">
        <f>Vorderseite!A1</f>
        <v>51204</v>
      </c>
      <c r="B1" s="88"/>
      <c r="D1" s="3" t="s">
        <v>15</v>
      </c>
      <c r="F1" s="91" t="str">
        <f>REPT(Vorderseite!C12,1)</f>
        <v/>
      </c>
      <c r="G1" s="91"/>
      <c r="H1" s="91"/>
      <c r="I1" s="45"/>
      <c r="J1" s="45"/>
      <c r="K1" s="45"/>
      <c r="L1" s="47" t="s">
        <v>61</v>
      </c>
      <c r="M1" s="45"/>
      <c r="N1" s="45"/>
      <c r="O1" s="45"/>
      <c r="P1" s="45"/>
    </row>
    <row r="2" spans="1:16" s="3" customFormat="1" ht="8.25" customHeight="1" x14ac:dyDescent="0.15">
      <c r="I2" s="45"/>
      <c r="J2" s="45"/>
      <c r="K2" s="45"/>
      <c r="L2" s="47">
        <v>1</v>
      </c>
      <c r="M2" s="45"/>
      <c r="N2" s="45"/>
      <c r="O2" s="45"/>
      <c r="P2" s="45"/>
    </row>
    <row r="3" spans="1:16" s="5" customFormat="1" ht="12" x14ac:dyDescent="0.2">
      <c r="A3" s="89" t="s">
        <v>59</v>
      </c>
      <c r="B3" s="89"/>
      <c r="C3" s="89"/>
      <c r="D3" s="89"/>
      <c r="E3" s="89"/>
      <c r="F3" s="89"/>
      <c r="G3" s="89"/>
      <c r="H3" s="90"/>
      <c r="I3" s="46"/>
      <c r="J3" s="46"/>
      <c r="K3" s="46"/>
      <c r="L3" s="48">
        <v>1.5</v>
      </c>
      <c r="M3" s="46"/>
      <c r="N3" s="46"/>
      <c r="O3" s="46"/>
      <c r="P3" s="46"/>
    </row>
    <row r="4" spans="1:16" s="5" customFormat="1" ht="13.5" customHeight="1" x14ac:dyDescent="0.2">
      <c r="A4" s="89"/>
      <c r="B4" s="89"/>
      <c r="C4" s="89"/>
      <c r="D4" s="89"/>
      <c r="E4" s="89"/>
      <c r="F4" s="89"/>
      <c r="G4" s="89"/>
      <c r="H4" s="90"/>
      <c r="I4" s="46"/>
      <c r="J4" s="46"/>
      <c r="K4" s="46"/>
      <c r="L4" s="48">
        <v>2</v>
      </c>
      <c r="M4" s="46"/>
      <c r="N4" s="46"/>
      <c r="O4" s="46"/>
      <c r="P4" s="46"/>
    </row>
    <row r="5" spans="1:16" s="3" customFormat="1" ht="27.75" customHeight="1" x14ac:dyDescent="0.15">
      <c r="A5" s="92" t="s">
        <v>6</v>
      </c>
      <c r="B5" s="93"/>
      <c r="C5" s="94"/>
      <c r="D5" s="40" t="s">
        <v>36</v>
      </c>
      <c r="E5" s="92" t="s">
        <v>8</v>
      </c>
      <c r="F5" s="93"/>
      <c r="G5" s="93"/>
      <c r="H5" s="94"/>
      <c r="I5" s="45"/>
      <c r="J5" s="45"/>
      <c r="K5" s="45"/>
      <c r="L5" s="47">
        <v>2.5</v>
      </c>
      <c r="M5" s="45"/>
      <c r="N5" s="45"/>
      <c r="O5" s="45"/>
      <c r="P5" s="45"/>
    </row>
    <row r="6" spans="1:16" s="3" customFormat="1" ht="28.5" customHeight="1" x14ac:dyDescent="0.15">
      <c r="A6" s="21" t="s">
        <v>7</v>
      </c>
      <c r="B6" s="86" t="s">
        <v>47</v>
      </c>
      <c r="C6" s="109"/>
      <c r="D6" s="37"/>
      <c r="E6" s="83"/>
      <c r="F6" s="84"/>
      <c r="G6" s="84"/>
      <c r="H6" s="95"/>
      <c r="I6" s="45"/>
      <c r="J6" s="45"/>
      <c r="K6" s="45"/>
      <c r="L6" s="47">
        <v>3</v>
      </c>
      <c r="M6" s="45"/>
      <c r="N6" s="45"/>
      <c r="O6" s="45"/>
      <c r="P6" s="45"/>
    </row>
    <row r="7" spans="1:16" s="3" customFormat="1" ht="28.5" customHeight="1" x14ac:dyDescent="0.15">
      <c r="A7" s="21" t="s">
        <v>9</v>
      </c>
      <c r="B7" s="86" t="s">
        <v>48</v>
      </c>
      <c r="C7" s="109"/>
      <c r="D7" s="37"/>
      <c r="E7" s="83"/>
      <c r="F7" s="84"/>
      <c r="G7" s="84"/>
      <c r="H7" s="95"/>
      <c r="I7" s="45"/>
      <c r="J7" s="45"/>
      <c r="K7" s="45"/>
      <c r="L7" s="47">
        <v>3.5</v>
      </c>
      <c r="M7" s="45"/>
      <c r="N7" s="45"/>
      <c r="O7" s="45"/>
      <c r="P7" s="45"/>
    </row>
    <row r="8" spans="1:16" s="3" customFormat="1" ht="28.5" customHeight="1" x14ac:dyDescent="0.15">
      <c r="A8" s="21" t="s">
        <v>10</v>
      </c>
      <c r="B8" s="86" t="s">
        <v>49</v>
      </c>
      <c r="C8" s="109"/>
      <c r="D8" s="37"/>
      <c r="E8" s="83"/>
      <c r="F8" s="84"/>
      <c r="G8" s="84"/>
      <c r="H8" s="95"/>
      <c r="I8" s="45"/>
      <c r="J8" s="45"/>
      <c r="K8" s="45"/>
      <c r="L8" s="47">
        <v>4</v>
      </c>
      <c r="M8" s="45"/>
      <c r="N8" s="45"/>
      <c r="O8" s="45"/>
      <c r="P8" s="45"/>
    </row>
    <row r="9" spans="1:16" s="3" customFormat="1" ht="28.5" customHeight="1" thickBot="1" x14ac:dyDescent="0.2">
      <c r="A9" s="21" t="s">
        <v>11</v>
      </c>
      <c r="B9" s="86" t="s">
        <v>50</v>
      </c>
      <c r="C9" s="109"/>
      <c r="D9" s="37"/>
      <c r="E9" s="110"/>
      <c r="F9" s="111"/>
      <c r="G9" s="111"/>
      <c r="H9" s="85"/>
      <c r="I9" s="45"/>
      <c r="J9" s="45"/>
      <c r="K9" s="45"/>
      <c r="L9" s="47">
        <v>4.5</v>
      </c>
      <c r="M9" s="45"/>
      <c r="N9" s="45"/>
      <c r="O9" s="45"/>
      <c r="P9" s="45"/>
    </row>
    <row r="10" spans="1:16" s="3" customFormat="1" ht="27.75" customHeight="1" thickTop="1" thickBot="1" x14ac:dyDescent="0.2">
      <c r="A10" s="7"/>
      <c r="B10" s="8"/>
      <c r="C10" s="8"/>
      <c r="D10" s="22">
        <f>ROUND(SUM(D6:D9),2)</f>
        <v>0</v>
      </c>
      <c r="E10" s="42"/>
      <c r="F10" s="105" t="s">
        <v>37</v>
      </c>
      <c r="G10" s="106"/>
      <c r="H10" s="23">
        <f>ROUND(D10/4,1)</f>
        <v>0</v>
      </c>
      <c r="I10" s="45"/>
      <c r="J10" s="45"/>
      <c r="K10" s="45"/>
      <c r="L10" s="47">
        <v>5</v>
      </c>
      <c r="M10" s="45"/>
      <c r="N10" s="45"/>
      <c r="O10" s="45"/>
      <c r="P10" s="45"/>
    </row>
    <row r="11" spans="1:16" s="3" customFormat="1" ht="7.5" customHeight="1" thickTop="1" x14ac:dyDescent="0.15">
      <c r="A11" s="4"/>
      <c r="I11" s="45"/>
      <c r="J11" s="45"/>
      <c r="K11" s="45"/>
      <c r="L11" s="47">
        <v>5.5</v>
      </c>
      <c r="M11" s="45"/>
      <c r="N11" s="45"/>
      <c r="O11" s="45"/>
      <c r="P11" s="45"/>
    </row>
    <row r="12" spans="1:16" s="5" customFormat="1" ht="12" x14ac:dyDescent="0.2">
      <c r="A12" s="89" t="s">
        <v>57</v>
      </c>
      <c r="B12" s="89"/>
      <c r="C12" s="89"/>
      <c r="D12" s="89"/>
      <c r="E12" s="89"/>
      <c r="F12" s="89"/>
      <c r="G12" s="89"/>
      <c r="H12" s="90"/>
      <c r="I12" s="46"/>
      <c r="J12" s="46"/>
      <c r="K12" s="46"/>
      <c r="L12" s="48">
        <v>6</v>
      </c>
      <c r="M12" s="46"/>
      <c r="N12" s="46"/>
      <c r="O12" s="46"/>
      <c r="P12" s="46"/>
    </row>
    <row r="13" spans="1:16" s="5" customFormat="1" ht="12.75" customHeight="1" x14ac:dyDescent="0.2">
      <c r="A13" s="89"/>
      <c r="B13" s="89"/>
      <c r="C13" s="89"/>
      <c r="D13" s="89"/>
      <c r="E13" s="89"/>
      <c r="F13" s="89"/>
      <c r="G13" s="89"/>
      <c r="H13" s="90"/>
      <c r="I13" s="46"/>
      <c r="J13" s="46"/>
      <c r="K13" s="46"/>
      <c r="L13" s="48"/>
      <c r="M13" s="46"/>
      <c r="N13" s="46"/>
      <c r="O13" s="46"/>
      <c r="P13" s="46"/>
    </row>
    <row r="14" spans="1:16" s="3" customFormat="1" ht="28.5" customHeight="1" x14ac:dyDescent="0.15">
      <c r="A14" s="92" t="s">
        <v>6</v>
      </c>
      <c r="B14" s="93"/>
      <c r="C14" s="94"/>
      <c r="D14" s="40" t="s">
        <v>36</v>
      </c>
      <c r="E14" s="31" t="s">
        <v>38</v>
      </c>
      <c r="F14" s="32" t="s">
        <v>22</v>
      </c>
      <c r="G14" s="28" t="s">
        <v>8</v>
      </c>
      <c r="H14" s="6"/>
      <c r="I14" s="45"/>
      <c r="J14" s="45"/>
      <c r="K14" s="45"/>
      <c r="L14" s="45"/>
      <c r="M14" s="45"/>
      <c r="N14" s="45"/>
      <c r="O14" s="45"/>
      <c r="P14" s="45"/>
    </row>
    <row r="15" spans="1:16" s="3" customFormat="1" ht="30.75" customHeight="1" x14ac:dyDescent="0.15">
      <c r="A15" s="21" t="s">
        <v>7</v>
      </c>
      <c r="B15" s="107" t="s">
        <v>51</v>
      </c>
      <c r="C15" s="108"/>
      <c r="D15" s="33"/>
      <c r="E15" s="30">
        <v>1</v>
      </c>
      <c r="F15" s="34">
        <f>(ROUND((SUM(D15))*2,0)/2)</f>
        <v>0</v>
      </c>
      <c r="G15" s="100"/>
      <c r="H15" s="101"/>
      <c r="I15" s="45"/>
      <c r="J15" s="45"/>
      <c r="K15" s="45"/>
      <c r="L15" s="45"/>
      <c r="M15" s="45"/>
      <c r="N15" s="45"/>
      <c r="O15" s="45"/>
      <c r="P15" s="45"/>
    </row>
    <row r="16" spans="1:16" s="3" customFormat="1" ht="30.75" customHeight="1" x14ac:dyDescent="0.15">
      <c r="A16" s="21" t="s">
        <v>9</v>
      </c>
      <c r="B16" s="86" t="s">
        <v>52</v>
      </c>
      <c r="C16" s="87"/>
      <c r="D16" s="33"/>
      <c r="E16" s="30">
        <v>3</v>
      </c>
      <c r="F16" s="34">
        <f>(ROUND((SUM(D16))*2,0)/2)*3</f>
        <v>0</v>
      </c>
      <c r="G16" s="100"/>
      <c r="H16" s="101"/>
      <c r="I16" s="45"/>
      <c r="J16" s="45"/>
      <c r="K16" s="45"/>
      <c r="L16" s="45"/>
      <c r="M16" s="45"/>
      <c r="N16" s="45"/>
      <c r="O16" s="45"/>
      <c r="P16" s="45"/>
    </row>
    <row r="17" spans="1:16" s="3" customFormat="1" ht="30.75" customHeight="1" x14ac:dyDescent="0.15">
      <c r="A17" s="21" t="s">
        <v>10</v>
      </c>
      <c r="B17" s="107" t="s">
        <v>53</v>
      </c>
      <c r="C17" s="108"/>
      <c r="D17" s="33"/>
      <c r="E17" s="30">
        <v>1</v>
      </c>
      <c r="F17" s="34">
        <f>(ROUND((SUM(D17))*2,0)/2)</f>
        <v>0</v>
      </c>
      <c r="G17" s="100"/>
      <c r="H17" s="101"/>
      <c r="I17" s="45"/>
      <c r="J17" s="45"/>
      <c r="K17" s="45"/>
      <c r="L17" s="45"/>
      <c r="M17" s="45"/>
      <c r="N17" s="45"/>
      <c r="O17" s="45"/>
      <c r="P17" s="45"/>
    </row>
    <row r="18" spans="1:16" s="3" customFormat="1" ht="56.25" customHeight="1" thickBot="1" x14ac:dyDescent="0.2">
      <c r="A18" s="21" t="s">
        <v>11</v>
      </c>
      <c r="B18" s="96" t="s">
        <v>46</v>
      </c>
      <c r="C18" s="97"/>
      <c r="D18" s="33"/>
      <c r="E18" s="30">
        <v>1</v>
      </c>
      <c r="F18" s="34">
        <f>(ROUND((SUM(D18))*2,0)/2)</f>
        <v>0</v>
      </c>
      <c r="G18" s="100"/>
      <c r="H18" s="101"/>
    </row>
    <row r="19" spans="1:16" s="3" customFormat="1" ht="27" customHeight="1" thickTop="1" thickBot="1" x14ac:dyDescent="0.2">
      <c r="A19" s="7"/>
      <c r="B19" s="8"/>
      <c r="C19" s="8"/>
      <c r="D19" s="8"/>
      <c r="E19" s="29"/>
      <c r="F19" s="22">
        <f>ROUND(SUM(F15:F18),2)</f>
        <v>0</v>
      </c>
      <c r="G19" s="27" t="s">
        <v>44</v>
      </c>
      <c r="H19" s="23">
        <f>ROUND(SUM(F19/6),1)</f>
        <v>0</v>
      </c>
    </row>
    <row r="20" spans="1:16" s="3" customFormat="1" ht="6.75" customHeight="1" thickTop="1" x14ac:dyDescent="0.15">
      <c r="A20" s="4"/>
    </row>
    <row r="21" spans="1:16" s="5" customFormat="1" ht="12" customHeight="1" x14ac:dyDescent="0.2">
      <c r="A21" s="89" t="s">
        <v>55</v>
      </c>
      <c r="B21" s="89"/>
      <c r="C21" s="89"/>
      <c r="D21" s="89"/>
      <c r="E21" s="89"/>
      <c r="F21" s="89"/>
      <c r="G21" s="89"/>
      <c r="H21" s="89"/>
    </row>
    <row r="22" spans="1:16" s="35" customFormat="1" ht="14.25" customHeight="1" x14ac:dyDescent="0.2">
      <c r="A22" s="92"/>
      <c r="B22" s="93"/>
      <c r="C22" s="94"/>
      <c r="D22" s="41" t="s">
        <v>56</v>
      </c>
      <c r="E22" s="93" t="s">
        <v>8</v>
      </c>
      <c r="F22" s="93"/>
      <c r="G22" s="93"/>
      <c r="H22" s="94"/>
    </row>
    <row r="23" spans="1:16" s="3" customFormat="1" ht="30" customHeight="1" x14ac:dyDescent="0.15">
      <c r="A23" s="21" t="s">
        <v>17</v>
      </c>
      <c r="B23" s="86" t="s">
        <v>42</v>
      </c>
      <c r="C23" s="87"/>
      <c r="D23" s="37"/>
      <c r="E23" s="83"/>
      <c r="F23" s="84"/>
      <c r="G23" s="84"/>
      <c r="H23" s="95"/>
    </row>
    <row r="24" spans="1:16" s="3" customFormat="1" ht="30" customHeight="1" thickBot="1" x14ac:dyDescent="0.2">
      <c r="A24" s="21" t="s">
        <v>18</v>
      </c>
      <c r="B24" s="86" t="s">
        <v>43</v>
      </c>
      <c r="C24" s="87"/>
      <c r="D24" s="37"/>
      <c r="E24" s="83"/>
      <c r="F24" s="84"/>
      <c r="G24" s="84"/>
      <c r="H24" s="85"/>
    </row>
    <row r="25" spans="1:16" s="3" customFormat="1" ht="27.75" customHeight="1" thickTop="1" thickBot="1" x14ac:dyDescent="0.2">
      <c r="A25" s="7"/>
      <c r="B25" s="8"/>
      <c r="C25" s="8"/>
      <c r="D25" s="43">
        <f>(ROUND((SUM(D23:EC24))*2,0)/2)</f>
        <v>0</v>
      </c>
      <c r="E25" s="42">
        <f>(ROUND((SUM(E23:ED24))*2,0)/2)</f>
        <v>0</v>
      </c>
      <c r="G25" s="44" t="s">
        <v>58</v>
      </c>
      <c r="H25" s="23">
        <f>ROUND(SUM(D25/2),1)</f>
        <v>0</v>
      </c>
    </row>
    <row r="26" spans="1:16" s="3" customFormat="1" ht="6.75" customHeight="1" thickTop="1" x14ac:dyDescent="0.15">
      <c r="A26" s="7"/>
      <c r="B26" s="7"/>
      <c r="C26" s="7"/>
      <c r="D26" s="7"/>
      <c r="E26" s="36"/>
      <c r="F26" s="7"/>
      <c r="G26" s="7"/>
      <c r="H26" s="7"/>
    </row>
    <row r="27" spans="1:16" s="5" customFormat="1" ht="13.5" customHeight="1" x14ac:dyDescent="0.2">
      <c r="A27" s="98" t="s">
        <v>23</v>
      </c>
      <c r="B27" s="98"/>
      <c r="C27" s="98"/>
      <c r="D27" s="98"/>
      <c r="E27" s="98"/>
      <c r="F27" s="98"/>
      <c r="G27" s="98"/>
      <c r="H27" s="99"/>
    </row>
    <row r="28" spans="1:16" s="3" customFormat="1" ht="27" customHeight="1" x14ac:dyDescent="0.15">
      <c r="A28" s="92"/>
      <c r="B28" s="93"/>
      <c r="C28" s="94"/>
      <c r="D28" s="31" t="s">
        <v>21</v>
      </c>
      <c r="E28" s="31" t="s">
        <v>62</v>
      </c>
      <c r="F28" s="32" t="s">
        <v>22</v>
      </c>
      <c r="G28" s="28" t="s">
        <v>8</v>
      </c>
      <c r="H28" s="6"/>
    </row>
    <row r="29" spans="1:16" s="3" customFormat="1" ht="28.5" customHeight="1" x14ac:dyDescent="0.15">
      <c r="A29" s="21" t="s">
        <v>17</v>
      </c>
      <c r="B29" s="86" t="s">
        <v>60</v>
      </c>
      <c r="C29" s="87"/>
      <c r="D29" s="34">
        <f>SUM(H10)</f>
        <v>0</v>
      </c>
      <c r="E29" s="49">
        <v>0.4</v>
      </c>
      <c r="F29" s="34">
        <f>ROUND(SUM(D29*E29)*100,2)</f>
        <v>0</v>
      </c>
      <c r="G29" s="100"/>
      <c r="H29" s="101"/>
    </row>
    <row r="30" spans="1:16" s="3" customFormat="1" ht="29.25" customHeight="1" x14ac:dyDescent="0.15">
      <c r="A30" s="21" t="s">
        <v>18</v>
      </c>
      <c r="B30" s="86" t="s">
        <v>31</v>
      </c>
      <c r="C30" s="87"/>
      <c r="D30" s="34">
        <f>SUM(H19)</f>
        <v>0</v>
      </c>
      <c r="E30" s="49">
        <v>0.2</v>
      </c>
      <c r="F30" s="34">
        <f>ROUND(SUM(D30*E30)*100,2)</f>
        <v>0</v>
      </c>
      <c r="G30" s="100"/>
      <c r="H30" s="101"/>
    </row>
    <row r="31" spans="1:16" s="3" customFormat="1" ht="28.5" customHeight="1" x14ac:dyDescent="0.15">
      <c r="A31" s="21" t="s">
        <v>19</v>
      </c>
      <c r="B31" s="86" t="s">
        <v>32</v>
      </c>
      <c r="C31" s="87"/>
      <c r="D31" s="33"/>
      <c r="E31" s="50">
        <v>0.2</v>
      </c>
      <c r="F31" s="34">
        <f>ROUND(SUM(D31*E31)*100,2)</f>
        <v>0</v>
      </c>
      <c r="G31" s="100"/>
      <c r="H31" s="101"/>
    </row>
    <row r="32" spans="1:16" s="3" customFormat="1" ht="37.5" customHeight="1" thickBot="1" x14ac:dyDescent="0.2">
      <c r="A32" s="21" t="s">
        <v>20</v>
      </c>
      <c r="B32" s="86" t="s">
        <v>54</v>
      </c>
      <c r="C32" s="87"/>
      <c r="D32" s="34">
        <f>H25</f>
        <v>0</v>
      </c>
      <c r="E32" s="50">
        <v>0.2</v>
      </c>
      <c r="F32" s="34">
        <f>ROUND(SUM(D32*E32)*100,2)</f>
        <v>0</v>
      </c>
      <c r="G32" s="100"/>
      <c r="H32" s="101"/>
    </row>
    <row r="33" spans="1:10" s="3" customFormat="1" ht="30" customHeight="1" thickTop="1" thickBot="1" x14ac:dyDescent="0.2">
      <c r="A33" s="7"/>
      <c r="B33" s="8"/>
      <c r="C33" s="8"/>
      <c r="D33" s="8"/>
      <c r="E33" s="19"/>
      <c r="F33" s="22">
        <f>ROUND(SUM(F29:F32),2)</f>
        <v>0</v>
      </c>
      <c r="G33" s="39" t="s">
        <v>63</v>
      </c>
      <c r="H33" s="24">
        <f>ROUND(SUM(F33/100),1)</f>
        <v>0</v>
      </c>
    </row>
    <row r="34" spans="1:10" s="3" customFormat="1" ht="3.75" customHeight="1" thickTop="1" x14ac:dyDescent="0.15">
      <c r="A34" s="4"/>
      <c r="E34" s="19"/>
      <c r="F34" s="9"/>
      <c r="G34" s="9"/>
      <c r="H34" s="19"/>
    </row>
    <row r="35" spans="1:10" s="3" customFormat="1" ht="9" customHeight="1" x14ac:dyDescent="0.15">
      <c r="A35" s="4" t="s">
        <v>35</v>
      </c>
      <c r="E35" s="19"/>
      <c r="F35" s="9"/>
      <c r="G35" s="9"/>
      <c r="H35" s="19"/>
    </row>
    <row r="36" spans="1:10" s="3" customFormat="1" ht="9" customHeight="1" x14ac:dyDescent="0.15">
      <c r="A36" s="38" t="s">
        <v>34</v>
      </c>
      <c r="B36" s="38"/>
      <c r="C36" s="38"/>
      <c r="D36" s="38"/>
      <c r="E36" s="38"/>
      <c r="F36" s="38"/>
      <c r="G36" s="19"/>
      <c r="H36" s="9"/>
      <c r="I36" s="9"/>
      <c r="J36" s="19"/>
    </row>
    <row r="37" spans="1:10" s="3" customFormat="1" ht="6.75" customHeight="1" x14ac:dyDescent="0.15">
      <c r="A37" s="4"/>
    </row>
    <row r="38" spans="1:10" s="3" customFormat="1" ht="32.25" customHeight="1" x14ac:dyDescent="0.15">
      <c r="A38" s="81" t="s">
        <v>45</v>
      </c>
      <c r="B38" s="81"/>
      <c r="C38" s="81"/>
      <c r="D38" s="81"/>
      <c r="E38" s="81"/>
      <c r="F38" s="81"/>
      <c r="G38" s="81"/>
      <c r="H38" s="81"/>
    </row>
    <row r="39" spans="1:10" s="5" customFormat="1" ht="6.75" customHeight="1" x14ac:dyDescent="0.2">
      <c r="A39" s="98"/>
      <c r="B39" s="98"/>
      <c r="C39" s="98"/>
      <c r="D39" s="98"/>
      <c r="E39" s="98"/>
      <c r="F39" s="98"/>
      <c r="G39" s="98"/>
      <c r="H39" s="99"/>
    </row>
    <row r="40" spans="1:10" s="3" customFormat="1" ht="9" x14ac:dyDescent="0.15">
      <c r="A40" s="104" t="s">
        <v>30</v>
      </c>
      <c r="B40" s="71"/>
      <c r="C40" s="71"/>
      <c r="D40" s="71"/>
      <c r="F40" s="71" t="s">
        <v>12</v>
      </c>
      <c r="G40" s="71"/>
      <c r="H40" s="71"/>
    </row>
    <row r="41" spans="1:10" s="3" customFormat="1" ht="9" x14ac:dyDescent="0.15">
      <c r="A41" s="71"/>
      <c r="B41" s="71"/>
      <c r="C41" s="71"/>
      <c r="D41" s="71"/>
      <c r="F41" s="71"/>
      <c r="G41" s="71"/>
      <c r="H41" s="71"/>
    </row>
    <row r="42" spans="1:10" s="3" customFormat="1" ht="32.25" customHeight="1" x14ac:dyDescent="0.2">
      <c r="A42" s="102"/>
      <c r="B42" s="103"/>
      <c r="C42" s="103"/>
      <c r="D42" s="103"/>
      <c r="F42" s="103"/>
      <c r="G42" s="103"/>
      <c r="H42" s="103"/>
    </row>
    <row r="43" spans="1:10" s="3" customFormat="1" ht="9" x14ac:dyDescent="0.15">
      <c r="A43" s="4"/>
    </row>
    <row r="44" spans="1:10" s="3" customFormat="1" ht="9" x14ac:dyDescent="0.15">
      <c r="A44" s="4"/>
    </row>
    <row r="45" spans="1:10" s="3" customFormat="1" ht="9" x14ac:dyDescent="0.15">
      <c r="A45" s="4"/>
    </row>
    <row r="46" spans="1:10" s="3" customFormat="1" ht="9" x14ac:dyDescent="0.15">
      <c r="A46" s="4"/>
    </row>
    <row r="47" spans="1:10" s="3" customFormat="1" ht="9" x14ac:dyDescent="0.15">
      <c r="A47" s="4"/>
    </row>
    <row r="48" spans="1:10" s="3" customFormat="1" ht="9" x14ac:dyDescent="0.15">
      <c r="A48" s="4"/>
    </row>
    <row r="49" spans="1:1" s="3" customFormat="1" ht="9" x14ac:dyDescent="0.15">
      <c r="A49" s="4"/>
    </row>
    <row r="50" spans="1:1" s="3" customFormat="1" ht="9" x14ac:dyDescent="0.15">
      <c r="A50" s="4"/>
    </row>
    <row r="51" spans="1:1" s="3" customFormat="1" ht="9" x14ac:dyDescent="0.15">
      <c r="A51" s="4"/>
    </row>
    <row r="52" spans="1:1" s="3" customFormat="1" ht="9" x14ac:dyDescent="0.15">
      <c r="A52" s="4"/>
    </row>
    <row r="53" spans="1:1" s="3" customFormat="1" ht="9" x14ac:dyDescent="0.15">
      <c r="A53" s="4"/>
    </row>
    <row r="54" spans="1:1" s="3" customFormat="1" ht="9" x14ac:dyDescent="0.15">
      <c r="A54" s="4"/>
    </row>
    <row r="55" spans="1:1" s="3" customFormat="1" ht="9" x14ac:dyDescent="0.15">
      <c r="A55" s="4"/>
    </row>
    <row r="56" spans="1:1" s="3" customFormat="1" ht="9" x14ac:dyDescent="0.15">
      <c r="A56" s="4"/>
    </row>
    <row r="57" spans="1:1" s="3" customFormat="1" ht="9" x14ac:dyDescent="0.15">
      <c r="A57" s="4"/>
    </row>
    <row r="58" spans="1:1" s="3" customFormat="1" ht="9" x14ac:dyDescent="0.15">
      <c r="A58" s="4"/>
    </row>
    <row r="59" spans="1:1" s="3" customFormat="1" ht="9" x14ac:dyDescent="0.15">
      <c r="A59" s="4"/>
    </row>
    <row r="60" spans="1:1" s="3" customFormat="1" ht="9" x14ac:dyDescent="0.15">
      <c r="A60" s="4"/>
    </row>
    <row r="61" spans="1:1" s="3" customFormat="1" ht="9" x14ac:dyDescent="0.15">
      <c r="A61" s="4"/>
    </row>
    <row r="62" spans="1:1" s="3" customFormat="1" ht="9" x14ac:dyDescent="0.15">
      <c r="A62" s="4"/>
    </row>
    <row r="63" spans="1:1" s="3" customFormat="1" ht="9" x14ac:dyDescent="0.15">
      <c r="A63" s="4"/>
    </row>
    <row r="64" spans="1:1" s="3" customFormat="1" ht="9" x14ac:dyDescent="0.15">
      <c r="A64" s="4"/>
    </row>
    <row r="65" spans="1:1" s="3" customFormat="1" ht="9" x14ac:dyDescent="0.15">
      <c r="A65" s="4"/>
    </row>
    <row r="66" spans="1:1" s="3" customFormat="1" ht="9" x14ac:dyDescent="0.15">
      <c r="A66" s="4"/>
    </row>
    <row r="67" spans="1:1" s="3" customFormat="1" ht="9" x14ac:dyDescent="0.15">
      <c r="A67" s="4"/>
    </row>
    <row r="68" spans="1:1" s="3" customFormat="1" ht="9" x14ac:dyDescent="0.15">
      <c r="A68" s="4"/>
    </row>
    <row r="69" spans="1:1" s="3" customFormat="1" ht="9" x14ac:dyDescent="0.15">
      <c r="A69" s="4"/>
    </row>
    <row r="70" spans="1:1" s="3" customFormat="1" ht="9" x14ac:dyDescent="0.15">
      <c r="A70" s="4"/>
    </row>
    <row r="71" spans="1:1" s="3" customFormat="1" ht="9" x14ac:dyDescent="0.15">
      <c r="A71" s="4"/>
    </row>
    <row r="72" spans="1:1" s="3" customFormat="1" ht="9" x14ac:dyDescent="0.15"/>
    <row r="73" spans="1:1" s="3" customFormat="1" ht="9" x14ac:dyDescent="0.15"/>
    <row r="74" spans="1:1" s="3" customFormat="1" ht="9" x14ac:dyDescent="0.15"/>
    <row r="75" spans="1:1" s="3" customFormat="1" ht="9" x14ac:dyDescent="0.15"/>
    <row r="76" spans="1:1" s="3" customFormat="1" ht="9" x14ac:dyDescent="0.15"/>
    <row r="77" spans="1:1" s="3" customFormat="1" ht="9" x14ac:dyDescent="0.15"/>
    <row r="78" spans="1:1" s="3" customFormat="1" ht="9" x14ac:dyDescent="0.15"/>
    <row r="79" spans="1:1" s="3" customFormat="1" ht="9" x14ac:dyDescent="0.15"/>
    <row r="80" spans="1:1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  <row r="163" s="3" customFormat="1" ht="9" x14ac:dyDescent="0.15"/>
    <row r="164" s="3" customFormat="1" ht="9" x14ac:dyDescent="0.15"/>
    <row r="165" s="3" customFormat="1" ht="9" x14ac:dyDescent="0.15"/>
    <row r="166" s="3" customFormat="1" ht="9" x14ac:dyDescent="0.15"/>
    <row r="167" s="3" customFormat="1" ht="9" x14ac:dyDescent="0.15"/>
    <row r="168" s="3" customFormat="1" ht="9" x14ac:dyDescent="0.15"/>
    <row r="169" s="3" customFormat="1" ht="9" x14ac:dyDescent="0.15"/>
    <row r="170" s="3" customFormat="1" ht="9" x14ac:dyDescent="0.15"/>
    <row r="171" s="3" customFormat="1" ht="9" x14ac:dyDescent="0.15"/>
    <row r="172" s="3" customFormat="1" ht="9" x14ac:dyDescent="0.15"/>
    <row r="173" s="3" customFormat="1" ht="9" x14ac:dyDescent="0.15"/>
    <row r="174" s="3" customFormat="1" ht="9" x14ac:dyDescent="0.15"/>
    <row r="175" s="3" customFormat="1" ht="9" x14ac:dyDescent="0.15"/>
    <row r="176" s="3" customFormat="1" ht="9" x14ac:dyDescent="0.15"/>
    <row r="177" s="3" customFormat="1" ht="9" x14ac:dyDescent="0.15"/>
    <row r="178" s="3" customFormat="1" ht="9" x14ac:dyDescent="0.15"/>
    <row r="179" s="3" customFormat="1" ht="9" x14ac:dyDescent="0.15"/>
    <row r="180" s="3" customFormat="1" ht="9" x14ac:dyDescent="0.15"/>
    <row r="181" s="3" customFormat="1" ht="9" x14ac:dyDescent="0.15"/>
    <row r="182" s="3" customFormat="1" ht="9" x14ac:dyDescent="0.15"/>
    <row r="183" s="3" customFormat="1" ht="9" x14ac:dyDescent="0.15"/>
  </sheetData>
  <sheetProtection password="CF73" sheet="1"/>
  <mergeCells count="47">
    <mergeCell ref="B16:C16"/>
    <mergeCell ref="G16:H16"/>
    <mergeCell ref="A14:C14"/>
    <mergeCell ref="B6:C6"/>
    <mergeCell ref="B7:C7"/>
    <mergeCell ref="B8:C8"/>
    <mergeCell ref="B9:C9"/>
    <mergeCell ref="E6:H6"/>
    <mergeCell ref="E7:H7"/>
    <mergeCell ref="E8:H8"/>
    <mergeCell ref="E9:H9"/>
    <mergeCell ref="A42:D42"/>
    <mergeCell ref="F42:H42"/>
    <mergeCell ref="B30:C30"/>
    <mergeCell ref="A38:H38"/>
    <mergeCell ref="A39:H39"/>
    <mergeCell ref="G31:H31"/>
    <mergeCell ref="G32:H32"/>
    <mergeCell ref="A40:D41"/>
    <mergeCell ref="F40:H41"/>
    <mergeCell ref="B31:C31"/>
    <mergeCell ref="B32:C32"/>
    <mergeCell ref="B18:C18"/>
    <mergeCell ref="A27:H27"/>
    <mergeCell ref="G30:H30"/>
    <mergeCell ref="B29:C29"/>
    <mergeCell ref="G29:H29"/>
    <mergeCell ref="A21:H21"/>
    <mergeCell ref="G18:H18"/>
    <mergeCell ref="A28:C28"/>
    <mergeCell ref="E22:H22"/>
    <mergeCell ref="E24:H24"/>
    <mergeCell ref="B24:C24"/>
    <mergeCell ref="A1:B1"/>
    <mergeCell ref="A3:H4"/>
    <mergeCell ref="F1:H1"/>
    <mergeCell ref="A5:C5"/>
    <mergeCell ref="E5:H5"/>
    <mergeCell ref="E23:H23"/>
    <mergeCell ref="A22:C22"/>
    <mergeCell ref="B23:C23"/>
    <mergeCell ref="F10:G10"/>
    <mergeCell ref="B17:C17"/>
    <mergeCell ref="B15:C15"/>
    <mergeCell ref="G15:H15"/>
    <mergeCell ref="G17:H17"/>
    <mergeCell ref="A12:H13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_x000a_" sqref="D6:D9 D15:D18 D23:D24" xr:uid="{00000000-0002-0000-0100-000000000000}">
      <formula1>$L$2:$L$12</formula1>
    </dataValidation>
  </dataValidations>
  <pageMargins left="0.59055118110236227" right="0.59055118110236227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2024-04-25T12:23:46Z</cp:lastPrinted>
  <dcterms:created xsi:type="dcterms:W3CDTF">2006-01-30T14:36:36Z</dcterms:created>
  <dcterms:modified xsi:type="dcterms:W3CDTF">2024-04-25T12:23:57Z</dcterms:modified>
</cp:coreProperties>
</file>